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ned.org\dg\DF-Sites\Marchés et contrats\2026DGXX - Maintenance CVC\Préparation\"/>
    </mc:Choice>
  </mc:AlternateContent>
  <xr:revisionPtr revIDLastSave="0" documentId="13_ncr:1_{B704DA32-3086-4E90-B160-B4DD34227F06}" xr6:coauthVersionLast="47" xr6:coauthVersionMax="47" xr10:uidLastSave="{00000000-0000-0000-0000-000000000000}"/>
  <bookViews>
    <workbookView xWindow="-120" yWindow="-120" windowWidth="29040" windowHeight="15720" tabRatio="823" xr2:uid="{B9E07113-ABEC-45AB-B88C-B326C0FD20D7}"/>
  </bookViews>
  <sheets>
    <sheet name="Rouen" sheetId="41" r:id="rId1"/>
  </sheets>
  <definedNames>
    <definedName name="_xlnm.Print_Titles" localSheetId="0">Rouen!$1:$8</definedName>
    <definedName name="wrn.GAMMES112." localSheetId="0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  <definedName name="wrn.GAMMES112.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41" l="1"/>
  <c r="B23" i="41"/>
  <c r="B43" i="41"/>
  <c r="A43" i="41"/>
  <c r="B42" i="41"/>
  <c r="A42" i="41"/>
  <c r="A53" i="41"/>
  <c r="B53" i="41"/>
  <c r="B34" i="41"/>
  <c r="A34" i="41"/>
  <c r="B33" i="41"/>
  <c r="A33" i="41"/>
  <c r="B35" i="41"/>
  <c r="A35" i="41"/>
  <c r="B18" i="41"/>
  <c r="A18" i="41"/>
  <c r="B17" i="41"/>
  <c r="A17" i="41"/>
  <c r="B16" i="41"/>
  <c r="A16" i="41"/>
  <c r="B15" i="41"/>
  <c r="A15" i="41"/>
  <c r="B14" i="41"/>
  <c r="A14" i="41"/>
  <c r="B13" i="41"/>
  <c r="A13" i="41"/>
  <c r="B12" i="41"/>
  <c r="A12" i="41"/>
  <c r="B11" i="41"/>
  <c r="A11" i="41"/>
  <c r="B54" i="41"/>
  <c r="A54" i="41"/>
  <c r="B52" i="41"/>
  <c r="A52" i="41"/>
  <c r="B51" i="41"/>
  <c r="A51" i="41"/>
  <c r="B48" i="41"/>
  <c r="A48" i="41"/>
  <c r="B47" i="41"/>
  <c r="A47" i="41"/>
  <c r="B46" i="41"/>
  <c r="A46" i="41"/>
  <c r="B44" i="41"/>
  <c r="A44" i="41"/>
  <c r="B40" i="41"/>
  <c r="A40" i="41"/>
  <c r="B39" i="41"/>
  <c r="A39" i="41"/>
  <c r="B38" i="41"/>
  <c r="A38" i="41"/>
  <c r="B36" i="41"/>
  <c r="A36" i="41"/>
  <c r="B30" i="41"/>
  <c r="A30" i="41"/>
  <c r="B29" i="41"/>
  <c r="A29" i="41"/>
  <c r="B28" i="41"/>
  <c r="A28" i="41"/>
  <c r="B27" i="41"/>
  <c r="A27" i="41"/>
  <c r="B26" i="41"/>
  <c r="A26" i="41"/>
  <c r="B25" i="41"/>
  <c r="A25" i="41"/>
  <c r="B24" i="41"/>
  <c r="A24" i="41"/>
  <c r="B22" i="41"/>
  <c r="A22" i="41"/>
  <c r="B21" i="41"/>
  <c r="A21" i="41"/>
  <c r="B20" i="41"/>
  <c r="A20" i="41"/>
  <c r="B19" i="41"/>
  <c r="A19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MONNIER Francois</author>
  </authors>
  <commentList>
    <comment ref="F11" authorId="0" shapeId="0" xr:uid="{77318991-4334-498B-A361-05E37ABDEFAC}">
      <text>
        <r>
          <rPr>
            <b/>
            <sz val="9"/>
            <color indexed="81"/>
            <rFont val="Tahoma"/>
            <family val="2"/>
          </rPr>
          <t>LE MONNIER Francois:</t>
        </r>
        <r>
          <rPr>
            <sz val="9"/>
            <color indexed="81"/>
            <rFont val="Tahoma"/>
            <family val="2"/>
          </rPr>
          <t xml:space="preserve">
type B22 
N°Fab: 521790113</t>
        </r>
      </text>
    </comment>
    <comment ref="F13" authorId="0" shapeId="0" xr:uid="{DCA25DAD-E5BA-4116-9B7A-269FD02A9776}">
      <text>
        <r>
          <rPr>
            <b/>
            <sz val="9"/>
            <color indexed="81"/>
            <rFont val="Tahoma"/>
            <family val="2"/>
          </rPr>
          <t>LE MONNIER Francois:</t>
        </r>
        <r>
          <rPr>
            <sz val="9"/>
            <color indexed="81"/>
            <rFont val="Tahoma"/>
            <family val="2"/>
          </rPr>
          <t xml:space="preserve">
N°fab: 413394349</t>
        </r>
      </text>
    </comment>
  </commentList>
</comments>
</file>

<file path=xl/sharedStrings.xml><?xml version="1.0" encoding="utf-8"?>
<sst xmlns="http://schemas.openxmlformats.org/spreadsheetml/2006/main" count="253" uniqueCount="131">
  <si>
    <t>Local</t>
  </si>
  <si>
    <t>Fiche Matériels</t>
  </si>
  <si>
    <t>Qté</t>
  </si>
  <si>
    <t>Marque</t>
  </si>
  <si>
    <t>Type</t>
  </si>
  <si>
    <t>Année</t>
  </si>
  <si>
    <t>Etage</t>
  </si>
  <si>
    <t>CHAUFFAGE - VENTILATION - CLIMATISATON</t>
  </si>
  <si>
    <t>PRODUCTION CHAUD</t>
  </si>
  <si>
    <t>Punitaire kW</t>
  </si>
  <si>
    <t>Ptotale kW</t>
  </si>
  <si>
    <t>SALMSON</t>
  </si>
  <si>
    <t>Vase d'expansion</t>
  </si>
  <si>
    <t xml:space="preserve">Pompe simple </t>
  </si>
  <si>
    <t>EQUIPEMENTS TERMINAUX CHAUD</t>
  </si>
  <si>
    <t>Punitaire W</t>
  </si>
  <si>
    <t>Ptotale W</t>
  </si>
  <si>
    <t>PRODUCTION FROID</t>
  </si>
  <si>
    <t>Punit. froid kW</t>
  </si>
  <si>
    <t>Ptot. froid kW</t>
  </si>
  <si>
    <t>Type de gaz</t>
  </si>
  <si>
    <t>Qté gaz (kg)</t>
  </si>
  <si>
    <t>DAIKIN</t>
  </si>
  <si>
    <t>R410A</t>
  </si>
  <si>
    <t>EQUIPEMENTS TERMINAUX FROID</t>
  </si>
  <si>
    <t>Punit. froid W</t>
  </si>
  <si>
    <t>Ptot. froid W</t>
  </si>
  <si>
    <t>ens</t>
  </si>
  <si>
    <t>TRAITEMENT D'AIR</t>
  </si>
  <si>
    <t>Débit m3/h</t>
  </si>
  <si>
    <t>Ptot. W</t>
  </si>
  <si>
    <t>PLOMBERIE</t>
  </si>
  <si>
    <t>EQUIPEMENTS GENERAUX</t>
  </si>
  <si>
    <t>Contrôle</t>
  </si>
  <si>
    <t>Chaudière au sol gaz</t>
  </si>
  <si>
    <t>GUILLOT</t>
  </si>
  <si>
    <t>OPTIMAGAZ</t>
  </si>
  <si>
    <t>Pas de trappe</t>
  </si>
  <si>
    <t>Chaufferie</t>
  </si>
  <si>
    <t>GRUNDFOSS</t>
  </si>
  <si>
    <t>200L</t>
  </si>
  <si>
    <t>Vanne motorisée</t>
  </si>
  <si>
    <t>LANDIS</t>
  </si>
  <si>
    <t>Soupape</t>
  </si>
  <si>
    <t>Filtre réseau extansion</t>
  </si>
  <si>
    <t>SOUS-STATION EXTENSION :</t>
  </si>
  <si>
    <t xml:space="preserve">COULOIR EXTENSION </t>
  </si>
  <si>
    <t>Circulateur - Panneau de sol</t>
  </si>
  <si>
    <t>CXL 2025P</t>
  </si>
  <si>
    <t>+ Vanne 3 voies</t>
  </si>
  <si>
    <t>SQS 65</t>
  </si>
  <si>
    <t>Circulateur circuit ouest</t>
  </si>
  <si>
    <t>DCX 4040</t>
  </si>
  <si>
    <t>Circulateur circuit nord / Est</t>
  </si>
  <si>
    <t>Aérotherme</t>
  </si>
  <si>
    <t>CIAT</t>
  </si>
  <si>
    <t>STOCKAGE</t>
  </si>
  <si>
    <t>IMPRIMERIE</t>
  </si>
  <si>
    <t>ENS</t>
  </si>
  <si>
    <t>HALL D'ENTREE</t>
  </si>
  <si>
    <t>RKS50G2V113</t>
  </si>
  <si>
    <t>FTKS50FV1B</t>
  </si>
  <si>
    <t>Cassette plafonniere</t>
  </si>
  <si>
    <t>TERRASSE</t>
  </si>
  <si>
    <t>EXTENSION</t>
  </si>
  <si>
    <t>Extracteur</t>
  </si>
  <si>
    <t>ALDES</t>
  </si>
  <si>
    <t>Disconnecteur</t>
  </si>
  <si>
    <t>CALEFFI</t>
  </si>
  <si>
    <t>DN 20</t>
  </si>
  <si>
    <t>Ballon ECS électrique</t>
  </si>
  <si>
    <t>ATLANTIC</t>
  </si>
  <si>
    <t>bureau 35</t>
  </si>
  <si>
    <t>bureau 50</t>
  </si>
  <si>
    <t>Pompe double circuit aérotherme</t>
  </si>
  <si>
    <t>Pompe double circuit extension</t>
  </si>
  <si>
    <t>magma 1 D 40-120 F50Hz</t>
  </si>
  <si>
    <t>Pompe double circuit radiateurs</t>
  </si>
  <si>
    <t>ELBI</t>
  </si>
  <si>
    <t>CL35A</t>
  </si>
  <si>
    <t>Groupe extérieure</t>
  </si>
  <si>
    <t>EXPAIR 2 DXA 010</t>
  </si>
  <si>
    <t>88VS300TC</t>
  </si>
  <si>
    <t xml:space="preserve">Ballon ECS électrique  </t>
  </si>
  <si>
    <t>OPTIMAGAZ 232</t>
  </si>
  <si>
    <t>Magna 1 50-40 F240</t>
  </si>
  <si>
    <t>Magna 1 D40-120 F50</t>
  </si>
  <si>
    <t>Unité interieure Multi_split froid seul</t>
  </si>
  <si>
    <t>La liste des installations est fournie, à titre indicatif,  elle n’est ni limitative, ni exhaustive. La visite des bâtiments permettra aux candidats de la compléter au besoin. Par ailleurs, il appartiendra au titulaire de vérifier, et mettre à jour la liste des équipements lors de l’état des lieux, dans les 8 semaines suivant la notification de l’accord-cadre</t>
  </si>
  <si>
    <t>RDC</t>
  </si>
  <si>
    <t>WILO</t>
  </si>
  <si>
    <t>YONOS MAXO 50/0,5-8</t>
  </si>
  <si>
    <t>UPSD 50-120</t>
  </si>
  <si>
    <t>SIEMENS</t>
  </si>
  <si>
    <t>SAS 61</t>
  </si>
  <si>
    <t>CVC</t>
  </si>
  <si>
    <t>PC</t>
  </si>
  <si>
    <t>Regulateur SIEMENS</t>
  </si>
  <si>
    <t>GTB/GTC</t>
  </si>
  <si>
    <t>TGBT</t>
  </si>
  <si>
    <t>Radiateur eau chaude</t>
  </si>
  <si>
    <t>Convecteur eau chaude</t>
  </si>
  <si>
    <t>BATIMENT</t>
  </si>
  <si>
    <t>Unité extérieure split froid seul</t>
  </si>
  <si>
    <t>1,7 kg</t>
  </si>
  <si>
    <t>Local Informatique</t>
  </si>
  <si>
    <t>GREE</t>
  </si>
  <si>
    <t>GWHD (36)</t>
  </si>
  <si>
    <t>10,5 kW</t>
  </si>
  <si>
    <t>R32</t>
  </si>
  <si>
    <t>2,7 kg</t>
  </si>
  <si>
    <t>Réunion</t>
  </si>
  <si>
    <t>Unité extérieure Multi_split</t>
  </si>
  <si>
    <t>Local Informatique 2</t>
  </si>
  <si>
    <t>unité intérieure</t>
  </si>
  <si>
    <t>9 kW</t>
  </si>
  <si>
    <t>VMC</t>
  </si>
  <si>
    <t>EASYVEC 4000</t>
  </si>
  <si>
    <t>NRDVX24SRTSI</t>
  </si>
  <si>
    <t>Belimo</t>
  </si>
  <si>
    <t>SQS 31</t>
  </si>
  <si>
    <t>Vanne motorisée cascade chaudière</t>
  </si>
  <si>
    <t>Pompe à Chaleur</t>
  </si>
  <si>
    <t>EWYT-205B-SSA2047</t>
  </si>
  <si>
    <t>205 kW</t>
  </si>
  <si>
    <t>Ramonage / Type de gaz</t>
  </si>
  <si>
    <t>34 kg</t>
  </si>
  <si>
    <t xml:space="preserve">EXTERIEUR </t>
  </si>
  <si>
    <t>BELIMO</t>
  </si>
  <si>
    <t>NRDVX24</t>
  </si>
  <si>
    <t xml:space="preserve">CNED Site de ROUEN
3 RUE MARCONI - LA VATINE 
 76130 MONT SAINT AIGNAN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</si>
</sst>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1]_-;\-* #,##0.00\ [$€-1]_-;_-* &quot;-&quot;??\ [$€-1]_-"/>
    <numFmt numFmtId="165" formatCode="0&quot; kg&quot;"/>
    <numFmt numFmtId="166" formatCode="#,##0&quot; W&quot;"/>
    <numFmt numFmtId="167" formatCode="#,##0&quot; m3/h&quot;"/>
    <numFmt numFmtId="168" formatCode="0.0&quot; kW&quot;"/>
    <numFmt numFmtId="169" formatCode="#,##0&quot; kg&quot;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sz val="2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4" fillId="0" borderId="0"/>
    <xf numFmtId="0" fontId="4" fillId="0" borderId="0"/>
    <xf numFmtId="0" fontId="10" fillId="0" borderId="0"/>
  </cellStyleXfs>
  <cellXfs count="70">
    <xf numFmtId="0" fontId="0" fillId="0" borderId="0" xfId="0"/>
    <xf numFmtId="0" fontId="6" fillId="0" borderId="0" xfId="6" applyFont="1"/>
    <xf numFmtId="0" fontId="7" fillId="0" borderId="0" xfId="6" applyFont="1"/>
    <xf numFmtId="0" fontId="8" fillId="0" borderId="0" xfId="6" applyFont="1" applyAlignment="1">
      <alignment horizontal="left" vertical="center"/>
    </xf>
    <xf numFmtId="0" fontId="2" fillId="0" borderId="0" xfId="6" applyFont="1"/>
    <xf numFmtId="0" fontId="1" fillId="2" borderId="1" xfId="2" applyFont="1" applyFill="1" applyBorder="1" applyAlignment="1">
      <alignment horizontal="left" vertical="center"/>
    </xf>
    <xf numFmtId="0" fontId="2" fillId="2" borderId="1" xfId="2" applyFill="1" applyBorder="1" applyAlignment="1">
      <alignment vertical="center"/>
    </xf>
    <xf numFmtId="0" fontId="2" fillId="2" borderId="1" xfId="2" applyFill="1" applyBorder="1" applyAlignment="1">
      <alignment horizontal="center" vertical="center"/>
    </xf>
    <xf numFmtId="1" fontId="2" fillId="2" borderId="1" xfId="2" applyNumberFormat="1" applyFill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1" xfId="4" applyBorder="1" applyAlignment="1" applyProtection="1">
      <alignment vertical="center"/>
      <protection locked="0"/>
    </xf>
    <xf numFmtId="0" fontId="2" fillId="0" borderId="1" xfId="4" applyBorder="1" applyAlignment="1" applyProtection="1">
      <alignment horizontal="center" vertical="center"/>
      <protection locked="0"/>
    </xf>
    <xf numFmtId="0" fontId="2" fillId="0" borderId="1" xfId="4" applyBorder="1" applyAlignment="1" applyProtection="1">
      <alignment horizontal="left" vertical="center"/>
      <protection locked="0"/>
    </xf>
    <xf numFmtId="1" fontId="2" fillId="0" borderId="1" xfId="4" applyNumberFormat="1" applyBorder="1" applyAlignment="1" applyProtection="1">
      <alignment horizontal="center" vertical="center"/>
      <protection locked="0"/>
    </xf>
    <xf numFmtId="168" fontId="2" fillId="0" borderId="1" xfId="4" applyNumberFormat="1" applyBorder="1" applyAlignment="1" applyProtection="1">
      <alignment horizontal="center" vertical="center"/>
      <protection locked="0"/>
    </xf>
    <xf numFmtId="14" fontId="2" fillId="0" borderId="1" xfId="4" applyNumberFormat="1" applyBorder="1" applyAlignment="1" applyProtection="1">
      <alignment horizontal="center" vertical="center"/>
      <protection locked="0"/>
    </xf>
    <xf numFmtId="0" fontId="1" fillId="2" borderId="1" xfId="2" applyFont="1" applyFill="1" applyBorder="1" applyAlignment="1">
      <alignment horizontal="center" vertical="center"/>
    </xf>
    <xf numFmtId="0" fontId="2" fillId="0" borderId="1" xfId="4" quotePrefix="1" applyBorder="1" applyAlignment="1" applyProtection="1">
      <alignment vertical="center"/>
      <protection locked="0"/>
    </xf>
    <xf numFmtId="0" fontId="2" fillId="0" borderId="1" xfId="4" applyBorder="1" applyAlignment="1" applyProtection="1">
      <alignment horizontal="left" vertical="center" wrapText="1"/>
      <protection locked="0"/>
    </xf>
    <xf numFmtId="166" fontId="2" fillId="0" borderId="1" xfId="4" applyNumberFormat="1" applyBorder="1" applyAlignment="1" applyProtection="1">
      <alignment horizontal="center" vertical="center"/>
      <protection locked="0"/>
    </xf>
    <xf numFmtId="169" fontId="2" fillId="0" borderId="1" xfId="4" applyNumberFormat="1" applyBorder="1" applyAlignment="1" applyProtection="1">
      <alignment horizontal="center" vertical="center"/>
      <protection locked="0"/>
    </xf>
    <xf numFmtId="165" fontId="2" fillId="0" borderId="1" xfId="4" applyNumberFormat="1" applyBorder="1" applyAlignment="1" applyProtection="1">
      <alignment horizontal="left" vertical="center"/>
      <protection locked="0"/>
    </xf>
    <xf numFmtId="167" fontId="2" fillId="0" borderId="1" xfId="4" applyNumberFormat="1" applyBorder="1" applyAlignment="1" applyProtection="1">
      <alignment horizontal="center" vertical="center"/>
      <protection locked="0"/>
    </xf>
    <xf numFmtId="0" fontId="2" fillId="4" borderId="1" xfId="2" applyFill="1" applyBorder="1" applyAlignment="1">
      <alignment horizontal="center" vertical="center"/>
    </xf>
    <xf numFmtId="0" fontId="1" fillId="4" borderId="1" xfId="4" applyFont="1" applyFill="1" applyBorder="1" applyAlignment="1" applyProtection="1">
      <alignment vertical="center"/>
      <protection locked="0"/>
    </xf>
    <xf numFmtId="0" fontId="2" fillId="4" borderId="1" xfId="4" applyFill="1" applyBorder="1" applyAlignment="1" applyProtection="1">
      <alignment horizontal="center" vertical="center"/>
      <protection locked="0"/>
    </xf>
    <xf numFmtId="0" fontId="2" fillId="4" borderId="1" xfId="4" applyFill="1" applyBorder="1" applyAlignment="1" applyProtection="1">
      <alignment horizontal="left" vertical="center"/>
      <protection locked="0"/>
    </xf>
    <xf numFmtId="1" fontId="2" fillId="4" borderId="1" xfId="4" applyNumberFormat="1" applyFill="1" applyBorder="1" applyAlignment="1" applyProtection="1">
      <alignment horizontal="center" vertical="center"/>
      <protection locked="0"/>
    </xf>
    <xf numFmtId="168" fontId="2" fillId="4" borderId="1" xfId="4" applyNumberFormat="1" applyFill="1" applyBorder="1" applyAlignment="1" applyProtection="1">
      <alignment horizontal="center" vertical="center"/>
      <protection locked="0"/>
    </xf>
    <xf numFmtId="14" fontId="2" fillId="4" borderId="1" xfId="4" applyNumberFormat="1" applyFill="1" applyBorder="1" applyAlignment="1" applyProtection="1">
      <alignment horizontal="center" vertical="center"/>
      <protection locked="0"/>
    </xf>
    <xf numFmtId="0" fontId="1" fillId="2" borderId="2" xfId="2" applyFont="1" applyFill="1" applyBorder="1" applyAlignment="1">
      <alignment horizontal="left" vertical="center"/>
    </xf>
    <xf numFmtId="0" fontId="2" fillId="0" borderId="2" xfId="2" applyBorder="1" applyAlignment="1">
      <alignment horizontal="center" vertical="center"/>
    </xf>
    <xf numFmtId="0" fontId="2" fillId="4" borderId="2" xfId="2" applyFill="1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2" fillId="0" borderId="4" xfId="2" applyBorder="1" applyAlignment="1">
      <alignment horizontal="center" vertical="center"/>
    </xf>
    <xf numFmtId="0" fontId="2" fillId="0" borderId="4" xfId="4" applyBorder="1" applyAlignment="1" applyProtection="1">
      <alignment vertical="center"/>
      <protection locked="0"/>
    </xf>
    <xf numFmtId="0" fontId="2" fillId="0" borderId="4" xfId="4" applyBorder="1" applyAlignment="1" applyProtection="1">
      <alignment horizontal="center" vertical="center"/>
      <protection locked="0"/>
    </xf>
    <xf numFmtId="0" fontId="2" fillId="0" borderId="4" xfId="4" applyBorder="1" applyAlignment="1" applyProtection="1">
      <alignment horizontal="left" vertical="center"/>
      <protection locked="0"/>
    </xf>
    <xf numFmtId="1" fontId="2" fillId="0" borderId="4" xfId="4" applyNumberFormat="1" applyBorder="1" applyAlignment="1" applyProtection="1">
      <alignment horizontal="center" vertical="center"/>
      <protection locked="0"/>
    </xf>
    <xf numFmtId="168" fontId="2" fillId="0" borderId="4" xfId="4" applyNumberFormat="1" applyBorder="1" applyAlignment="1" applyProtection="1">
      <alignment horizontal="center" vertical="center"/>
      <protection locked="0"/>
    </xf>
    <xf numFmtId="14" fontId="2" fillId="0" borderId="4" xfId="4" applyNumberFormat="1" applyBorder="1" applyAlignment="1" applyProtection="1">
      <alignment horizontal="center" vertical="center"/>
      <protection locked="0"/>
    </xf>
    <xf numFmtId="0" fontId="7" fillId="0" borderId="0" xfId="6" applyFont="1" applyAlignment="1">
      <alignment horizontal="left" vertical="center" wrapText="1"/>
    </xf>
    <xf numFmtId="0" fontId="1" fillId="3" borderId="1" xfId="2" applyFont="1" applyFill="1" applyBorder="1" applyAlignment="1">
      <alignment horizontal="left" vertical="center"/>
    </xf>
    <xf numFmtId="0" fontId="8" fillId="0" borderId="13" xfId="6" applyFont="1" applyBorder="1" applyAlignment="1">
      <alignment horizontal="center" vertical="center"/>
    </xf>
    <xf numFmtId="0" fontId="2" fillId="2" borderId="17" xfId="2" applyFill="1" applyBorder="1" applyAlignment="1">
      <alignment horizontal="center" vertical="center"/>
    </xf>
    <xf numFmtId="0" fontId="2" fillId="0" borderId="17" xfId="4" applyBorder="1" applyAlignment="1" applyProtection="1">
      <alignment horizontal="center" vertical="center"/>
      <protection locked="0"/>
    </xf>
    <xf numFmtId="0" fontId="2" fillId="4" borderId="17" xfId="4" applyFill="1" applyBorder="1" applyAlignment="1" applyProtection="1">
      <alignment horizontal="center" vertical="center"/>
      <protection locked="0"/>
    </xf>
    <xf numFmtId="0" fontId="2" fillId="0" borderId="17" xfId="4" applyBorder="1" applyAlignment="1" applyProtection="1">
      <alignment horizontal="left" vertical="center"/>
      <protection locked="0"/>
    </xf>
    <xf numFmtId="0" fontId="2" fillId="0" borderId="18" xfId="4" applyBorder="1" applyAlignment="1" applyProtection="1">
      <alignment horizontal="center" vertical="center"/>
      <protection locked="0"/>
    </xf>
    <xf numFmtId="0" fontId="2" fillId="2" borderId="1" xfId="2" applyFill="1" applyBorder="1" applyAlignment="1">
      <alignment horizontal="center" vertical="center" wrapText="1"/>
    </xf>
    <xf numFmtId="0" fontId="5" fillId="3" borderId="13" xfId="6" applyFont="1" applyFill="1" applyBorder="1" applyAlignment="1">
      <alignment horizontal="center" vertical="center"/>
    </xf>
    <xf numFmtId="0" fontId="7" fillId="0" borderId="0" xfId="6" applyFont="1" applyAlignment="1">
      <alignment horizontal="left" vertical="center" wrapText="1"/>
    </xf>
    <xf numFmtId="0" fontId="1" fillId="3" borderId="2" xfId="2" applyFont="1" applyFill="1" applyBorder="1" applyAlignment="1">
      <alignment horizontal="left" vertical="center"/>
    </xf>
    <xf numFmtId="0" fontId="1" fillId="3" borderId="1" xfId="2" applyFont="1" applyFill="1" applyBorder="1" applyAlignment="1">
      <alignment horizontal="left" vertical="center"/>
    </xf>
    <xf numFmtId="0" fontId="1" fillId="3" borderId="17" xfId="2" applyFont="1" applyFill="1" applyBorder="1" applyAlignment="1">
      <alignment horizontal="left" vertical="center"/>
    </xf>
    <xf numFmtId="0" fontId="5" fillId="3" borderId="5" xfId="6" applyFont="1" applyFill="1" applyBorder="1" applyAlignment="1">
      <alignment horizontal="center" vertical="center"/>
    </xf>
    <xf numFmtId="0" fontId="5" fillId="3" borderId="6" xfId="6" applyFont="1" applyFill="1" applyBorder="1" applyAlignment="1">
      <alignment horizontal="center" vertical="center"/>
    </xf>
    <xf numFmtId="0" fontId="5" fillId="3" borderId="7" xfId="6" applyFont="1" applyFill="1" applyBorder="1" applyAlignment="1">
      <alignment horizontal="center" vertical="center"/>
    </xf>
    <xf numFmtId="0" fontId="9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9" xfId="6" applyFont="1" applyBorder="1" applyAlignment="1">
      <alignment horizontal="center" vertical="center"/>
    </xf>
    <xf numFmtId="0" fontId="8" fillId="0" borderId="10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8" fillId="0" borderId="15" xfId="6" applyFont="1" applyBorder="1" applyAlignment="1">
      <alignment horizontal="center" vertical="center"/>
    </xf>
    <xf numFmtId="0" fontId="8" fillId="0" borderId="16" xfId="6" applyFont="1" applyBorder="1" applyAlignment="1">
      <alignment horizontal="center" vertical="center"/>
    </xf>
  </cellXfs>
  <cellStyles count="8">
    <cellStyle name="Euro" xfId="1" xr:uid="{D9086127-04D1-468D-A50F-483461DF1C4E}"/>
    <cellStyle name="Normal" xfId="0" builtinId="0"/>
    <cellStyle name="Normal 2" xfId="2" xr:uid="{E27A7314-0C81-4C7A-922D-6945F7B59336}"/>
    <cellStyle name="Normal 3" xfId="3" xr:uid="{850BAEAE-B034-46E1-86DD-CC54B0A27BF8}"/>
    <cellStyle name="Normal 4" xfId="4" xr:uid="{6B875852-A6D3-44FD-8D2B-42BC0252E286}"/>
    <cellStyle name="Normal 5" xfId="5" xr:uid="{CA696FB5-8B1B-4D69-AE8E-188AB3B6CE15}"/>
    <cellStyle name="Normal_CNED - DG" xfId="6" xr:uid="{51697F56-F232-4F7D-82C1-1483BDD072A1}"/>
    <cellStyle name="Style 1" xfId="7" xr:uid="{885D3013-C9E0-44EA-A233-0F75E8AE2E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800100</xdr:colOff>
      <xdr:row>1</xdr:row>
      <xdr:rowOff>160020</xdr:rowOff>
    </xdr:from>
    <xdr:to>
      <xdr:col>2</xdr:col>
      <xdr:colOff>2436295</xdr:colOff>
      <xdr:row>7</xdr:row>
      <xdr:rowOff>98611</xdr:rowOff>
    </xdr:to>
    <xdr:pic>
      <xdr:nvPicPr>
        <xdr:cNvPr id="39994" name="Image 8">
          <a:extLst>
            <a:ext uri="{FF2B5EF4-FFF2-40B4-BE49-F238E27FC236}">
              <a16:creationId xmlns:a16="http://schemas.microsoft.com/office/drawing/2014/main" id="{BBE27BC8-9FC9-D67F-D5FD-D256CA235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065" y="545502"/>
          <a:ext cx="1636195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D3263-BC8D-4A1F-A4E9-D7F550F17A47}">
  <sheetPr>
    <pageSetUpPr fitToPage="1"/>
  </sheetPr>
  <dimension ref="A1:N58"/>
  <sheetViews>
    <sheetView showGridLines="0" tabSelected="1" zoomScale="85" zoomScaleNormal="85" zoomScaleSheetLayoutView="40" workbookViewId="0">
      <selection activeCell="P19" sqref="P19"/>
    </sheetView>
  </sheetViews>
  <sheetFormatPr baseColWidth="10" defaultRowHeight="14.25" x14ac:dyDescent="0.2"/>
  <cols>
    <col min="1" max="2" width="5.7109375" style="2" customWidth="1"/>
    <col min="3" max="3" width="63.7109375" style="2" customWidth="1"/>
    <col min="4" max="4" width="5.7109375" style="2" customWidth="1"/>
    <col min="5" max="5" width="15.7109375" style="2" customWidth="1"/>
    <col min="6" max="6" width="23" style="2" bestFit="1" customWidth="1"/>
    <col min="7" max="7" width="6.7109375" style="2" customWidth="1"/>
    <col min="8" max="11" width="12.7109375" style="2" customWidth="1"/>
    <col min="12" max="12" width="20.5703125" style="2" bestFit="1" customWidth="1"/>
    <col min="13" max="13" width="11" style="2" bestFit="1" customWidth="1"/>
    <col min="14" max="14" width="11" style="2" customWidth="1"/>
    <col min="15" max="16384" width="11.42578125" style="2"/>
  </cols>
  <sheetData>
    <row r="1" spans="1:14" s="1" customFormat="1" ht="30" customHeight="1" x14ac:dyDescent="0.35">
      <c r="A1" s="55" t="s">
        <v>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50"/>
    </row>
    <row r="2" spans="1:14" s="3" customFormat="1" ht="13.15" customHeight="1" x14ac:dyDescent="0.2">
      <c r="A2" s="61"/>
      <c r="B2" s="62"/>
      <c r="C2" s="63"/>
      <c r="D2" s="58" t="s">
        <v>130</v>
      </c>
      <c r="E2" s="58"/>
      <c r="F2" s="58"/>
      <c r="G2" s="58"/>
      <c r="H2" s="58"/>
      <c r="I2" s="58"/>
      <c r="J2" s="58"/>
      <c r="K2" s="58"/>
      <c r="L2" s="59"/>
      <c r="M2" s="60"/>
      <c r="N2" s="43"/>
    </row>
    <row r="3" spans="1:14" s="3" customFormat="1" ht="13.15" customHeight="1" x14ac:dyDescent="0.2">
      <c r="A3" s="64"/>
      <c r="B3" s="65"/>
      <c r="C3" s="66"/>
      <c r="D3" s="58"/>
      <c r="E3" s="58"/>
      <c r="F3" s="58"/>
      <c r="G3" s="58"/>
      <c r="H3" s="58"/>
      <c r="I3" s="58"/>
      <c r="J3" s="58"/>
      <c r="K3" s="58"/>
      <c r="L3" s="59"/>
      <c r="M3" s="60"/>
      <c r="N3" s="43"/>
    </row>
    <row r="4" spans="1:14" s="3" customFormat="1" ht="13.15" customHeight="1" x14ac:dyDescent="0.2">
      <c r="A4" s="64"/>
      <c r="B4" s="65"/>
      <c r="C4" s="66"/>
      <c r="D4" s="58"/>
      <c r="E4" s="58"/>
      <c r="F4" s="58"/>
      <c r="G4" s="58"/>
      <c r="H4" s="58"/>
      <c r="I4" s="58"/>
      <c r="J4" s="58"/>
      <c r="K4" s="58"/>
      <c r="L4" s="59"/>
      <c r="M4" s="60"/>
      <c r="N4" s="43"/>
    </row>
    <row r="5" spans="1:14" s="3" customFormat="1" ht="13.15" customHeight="1" x14ac:dyDescent="0.2">
      <c r="A5" s="64"/>
      <c r="B5" s="65"/>
      <c r="C5" s="66"/>
      <c r="D5" s="58"/>
      <c r="E5" s="58"/>
      <c r="F5" s="58"/>
      <c r="G5" s="58"/>
      <c r="H5" s="58"/>
      <c r="I5" s="58"/>
      <c r="J5" s="58"/>
      <c r="K5" s="58"/>
      <c r="L5" s="59"/>
      <c r="M5" s="60"/>
      <c r="N5" s="43"/>
    </row>
    <row r="6" spans="1:14" s="3" customFormat="1" ht="13.15" customHeight="1" x14ac:dyDescent="0.2">
      <c r="A6" s="64"/>
      <c r="B6" s="65"/>
      <c r="C6" s="66"/>
      <c r="D6" s="58"/>
      <c r="E6" s="58"/>
      <c r="F6" s="58"/>
      <c r="G6" s="58"/>
      <c r="H6" s="58"/>
      <c r="I6" s="58"/>
      <c r="J6" s="58"/>
      <c r="K6" s="58"/>
      <c r="L6" s="59"/>
      <c r="M6" s="60"/>
      <c r="N6" s="43"/>
    </row>
    <row r="7" spans="1:14" s="3" customFormat="1" ht="13.15" customHeight="1" x14ac:dyDescent="0.2">
      <c r="A7" s="64"/>
      <c r="B7" s="65"/>
      <c r="C7" s="66"/>
      <c r="D7" s="58"/>
      <c r="E7" s="58"/>
      <c r="F7" s="58"/>
      <c r="G7" s="58"/>
      <c r="H7" s="58"/>
      <c r="I7" s="58"/>
      <c r="J7" s="58"/>
      <c r="K7" s="58"/>
      <c r="L7" s="59"/>
      <c r="M7" s="60"/>
      <c r="N7" s="43"/>
    </row>
    <row r="8" spans="1:14" s="3" customFormat="1" ht="13.15" customHeight="1" x14ac:dyDescent="0.2">
      <c r="A8" s="67"/>
      <c r="B8" s="68"/>
      <c r="C8" s="69"/>
      <c r="D8" s="58"/>
      <c r="E8" s="58"/>
      <c r="F8" s="58"/>
      <c r="G8" s="58"/>
      <c r="H8" s="58"/>
      <c r="I8" s="58"/>
      <c r="J8" s="58"/>
      <c r="K8" s="58"/>
      <c r="L8" s="59"/>
      <c r="M8" s="60"/>
      <c r="N8" s="43"/>
    </row>
    <row r="9" spans="1:14" s="4" customFormat="1" ht="16.5" customHeight="1" x14ac:dyDescent="0.2">
      <c r="A9" s="52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4"/>
      <c r="N9" s="42"/>
    </row>
    <row r="10" spans="1:14" s="4" customFormat="1" ht="25.5" x14ac:dyDescent="0.2">
      <c r="A10" s="30" t="s">
        <v>8</v>
      </c>
      <c r="B10" s="5"/>
      <c r="C10" s="6"/>
      <c r="D10" s="7" t="s">
        <v>2</v>
      </c>
      <c r="E10" s="7" t="s">
        <v>3</v>
      </c>
      <c r="F10" s="7" t="s">
        <v>4</v>
      </c>
      <c r="G10" s="8" t="s">
        <v>5</v>
      </c>
      <c r="H10" s="7" t="s">
        <v>9</v>
      </c>
      <c r="I10" s="7" t="s">
        <v>10</v>
      </c>
      <c r="J10" s="49" t="s">
        <v>125</v>
      </c>
      <c r="K10" s="7"/>
      <c r="L10" s="7" t="s">
        <v>0</v>
      </c>
      <c r="M10" s="44" t="s">
        <v>6</v>
      </c>
      <c r="N10" s="49"/>
    </row>
    <row r="11" spans="1:14" x14ac:dyDescent="0.2">
      <c r="A11" s="31" t="str">
        <f t="shared" ref="A11:A18" si="0">IF($C11&lt;&gt;"","CVC","")</f>
        <v>CVC</v>
      </c>
      <c r="B11" s="9" t="str">
        <f t="shared" ref="B11:B18" si="1">IF($C11&lt;&gt;"","PC","")</f>
        <v>PC</v>
      </c>
      <c r="C11" s="10" t="s">
        <v>34</v>
      </c>
      <c r="D11" s="11">
        <v>1</v>
      </c>
      <c r="E11" s="12" t="s">
        <v>35</v>
      </c>
      <c r="F11" s="12" t="s">
        <v>84</v>
      </c>
      <c r="G11" s="13">
        <v>1997</v>
      </c>
      <c r="H11" s="14">
        <v>245</v>
      </c>
      <c r="I11" s="14">
        <v>245</v>
      </c>
      <c r="J11" s="15" t="s">
        <v>37</v>
      </c>
      <c r="K11" s="11"/>
      <c r="L11" s="12" t="s">
        <v>38</v>
      </c>
      <c r="M11" s="45" t="s">
        <v>89</v>
      </c>
      <c r="N11" s="11"/>
    </row>
    <row r="12" spans="1:14" x14ac:dyDescent="0.2">
      <c r="A12" s="31" t="str">
        <f t="shared" si="0"/>
        <v>CVC</v>
      </c>
      <c r="B12" s="9" t="str">
        <f t="shared" si="1"/>
        <v>PC</v>
      </c>
      <c r="C12" s="10" t="s">
        <v>13</v>
      </c>
      <c r="D12" s="11">
        <v>1</v>
      </c>
      <c r="E12" s="12" t="s">
        <v>90</v>
      </c>
      <c r="F12" s="12" t="s">
        <v>91</v>
      </c>
      <c r="G12" s="13">
        <v>2020</v>
      </c>
      <c r="H12" s="14"/>
      <c r="I12" s="14"/>
      <c r="J12" s="15"/>
      <c r="K12" s="11"/>
      <c r="L12" s="12" t="s">
        <v>38</v>
      </c>
      <c r="M12" s="45" t="s">
        <v>89</v>
      </c>
      <c r="N12" s="11"/>
    </row>
    <row r="13" spans="1:14" x14ac:dyDescent="0.2">
      <c r="A13" s="31" t="str">
        <f t="shared" si="0"/>
        <v>CVC</v>
      </c>
      <c r="B13" s="9" t="str">
        <f t="shared" si="1"/>
        <v>PC</v>
      </c>
      <c r="C13" s="10" t="s">
        <v>34</v>
      </c>
      <c r="D13" s="11">
        <v>1</v>
      </c>
      <c r="E13" s="12" t="s">
        <v>35</v>
      </c>
      <c r="F13" s="12" t="s">
        <v>36</v>
      </c>
      <c r="G13" s="13">
        <v>1993</v>
      </c>
      <c r="H13" s="14">
        <v>245</v>
      </c>
      <c r="I13" s="14">
        <v>245</v>
      </c>
      <c r="J13" s="15" t="s">
        <v>37</v>
      </c>
      <c r="K13" s="11"/>
      <c r="L13" s="12" t="s">
        <v>38</v>
      </c>
      <c r="M13" s="45" t="s">
        <v>89</v>
      </c>
      <c r="N13" s="11"/>
    </row>
    <row r="14" spans="1:14" x14ac:dyDescent="0.2">
      <c r="A14" s="31" t="str">
        <f t="shared" si="0"/>
        <v>CVC</v>
      </c>
      <c r="B14" s="9" t="str">
        <f t="shared" si="1"/>
        <v>PC</v>
      </c>
      <c r="C14" s="10" t="s">
        <v>13</v>
      </c>
      <c r="D14" s="11">
        <v>1</v>
      </c>
      <c r="E14" s="12" t="s">
        <v>39</v>
      </c>
      <c r="F14" s="12" t="s">
        <v>85</v>
      </c>
      <c r="G14" s="13">
        <v>2016</v>
      </c>
      <c r="H14" s="14"/>
      <c r="I14" s="14"/>
      <c r="J14" s="15"/>
      <c r="K14" s="11"/>
      <c r="L14" s="12" t="s">
        <v>38</v>
      </c>
      <c r="M14" s="45" t="s">
        <v>89</v>
      </c>
      <c r="N14" s="11"/>
    </row>
    <row r="15" spans="1:14" x14ac:dyDescent="0.2">
      <c r="A15" s="31" t="str">
        <f t="shared" si="0"/>
        <v>CVC</v>
      </c>
      <c r="B15" s="9" t="str">
        <f t="shared" si="1"/>
        <v>PC</v>
      </c>
      <c r="C15" s="10" t="s">
        <v>74</v>
      </c>
      <c r="D15" s="11">
        <v>1</v>
      </c>
      <c r="E15" s="12" t="s">
        <v>39</v>
      </c>
      <c r="F15" s="12" t="s">
        <v>76</v>
      </c>
      <c r="G15" s="13"/>
      <c r="H15" s="14"/>
      <c r="I15" s="14"/>
      <c r="J15" s="15"/>
      <c r="K15" s="11"/>
      <c r="L15" s="12" t="s">
        <v>38</v>
      </c>
      <c r="M15" s="45" t="s">
        <v>89</v>
      </c>
      <c r="N15" s="11"/>
    </row>
    <row r="16" spans="1:14" x14ac:dyDescent="0.2">
      <c r="A16" s="31" t="str">
        <f t="shared" si="0"/>
        <v>CVC</v>
      </c>
      <c r="B16" s="9" t="str">
        <f t="shared" si="1"/>
        <v>PC</v>
      </c>
      <c r="C16" s="10" t="s">
        <v>75</v>
      </c>
      <c r="D16" s="11">
        <v>1</v>
      </c>
      <c r="E16" s="12" t="s">
        <v>39</v>
      </c>
      <c r="F16" s="12" t="s">
        <v>92</v>
      </c>
      <c r="G16" s="13"/>
      <c r="H16" s="14"/>
      <c r="I16" s="14"/>
      <c r="J16" s="15"/>
      <c r="K16" s="11"/>
      <c r="L16" s="12" t="s">
        <v>38</v>
      </c>
      <c r="M16" s="45" t="s">
        <v>89</v>
      </c>
      <c r="N16" s="11"/>
    </row>
    <row r="17" spans="1:14" x14ac:dyDescent="0.2">
      <c r="A17" s="31" t="str">
        <f t="shared" si="0"/>
        <v>CVC</v>
      </c>
      <c r="B17" s="9" t="str">
        <f t="shared" si="1"/>
        <v>PC</v>
      </c>
      <c r="C17" s="10" t="s">
        <v>77</v>
      </c>
      <c r="D17" s="11">
        <v>1</v>
      </c>
      <c r="E17" s="12" t="s">
        <v>39</v>
      </c>
      <c r="F17" s="12" t="s">
        <v>86</v>
      </c>
      <c r="G17" s="13">
        <v>2018</v>
      </c>
      <c r="H17" s="14"/>
      <c r="I17" s="14"/>
      <c r="J17" s="15"/>
      <c r="K17" s="11"/>
      <c r="L17" s="12" t="s">
        <v>38</v>
      </c>
      <c r="M17" s="45" t="s">
        <v>89</v>
      </c>
      <c r="N17" s="11"/>
    </row>
    <row r="18" spans="1:14" x14ac:dyDescent="0.2">
      <c r="A18" s="31" t="str">
        <f t="shared" si="0"/>
        <v>CVC</v>
      </c>
      <c r="B18" s="9" t="str">
        <f t="shared" si="1"/>
        <v>PC</v>
      </c>
      <c r="C18" s="10" t="s">
        <v>12</v>
      </c>
      <c r="D18" s="11">
        <v>2</v>
      </c>
      <c r="E18" s="12" t="s">
        <v>78</v>
      </c>
      <c r="F18" s="12" t="s">
        <v>40</v>
      </c>
      <c r="G18" s="13"/>
      <c r="H18" s="14"/>
      <c r="I18" s="14"/>
      <c r="J18" s="15"/>
      <c r="K18" s="11"/>
      <c r="L18" s="12" t="s">
        <v>38</v>
      </c>
      <c r="M18" s="45" t="s">
        <v>89</v>
      </c>
      <c r="N18" s="11"/>
    </row>
    <row r="19" spans="1:14" x14ac:dyDescent="0.2">
      <c r="A19" s="31" t="str">
        <f t="shared" ref="A19:A29" si="2">IF($C19&lt;&gt;"","CVC","")</f>
        <v>CVC</v>
      </c>
      <c r="B19" s="9" t="str">
        <f t="shared" ref="B19:B29" si="3">IF($C19&lt;&gt;"","PC","")</f>
        <v>PC</v>
      </c>
      <c r="C19" s="10" t="s">
        <v>41</v>
      </c>
      <c r="D19" s="11">
        <v>1</v>
      </c>
      <c r="E19" s="12" t="s">
        <v>119</v>
      </c>
      <c r="F19" s="12" t="s">
        <v>118</v>
      </c>
      <c r="G19" s="13">
        <v>2022</v>
      </c>
      <c r="H19" s="14"/>
      <c r="I19" s="14"/>
      <c r="J19" s="15"/>
      <c r="K19" s="11"/>
      <c r="L19" s="12" t="s">
        <v>38</v>
      </c>
      <c r="M19" s="45" t="s">
        <v>89</v>
      </c>
      <c r="N19" s="11"/>
    </row>
    <row r="20" spans="1:14" x14ac:dyDescent="0.2">
      <c r="A20" s="31" t="str">
        <f t="shared" si="2"/>
        <v>CVC</v>
      </c>
      <c r="B20" s="9" t="str">
        <f t="shared" si="3"/>
        <v>PC</v>
      </c>
      <c r="C20" s="10" t="s">
        <v>121</v>
      </c>
      <c r="D20" s="11">
        <v>2</v>
      </c>
      <c r="E20" s="12" t="s">
        <v>42</v>
      </c>
      <c r="F20" s="12" t="s">
        <v>120</v>
      </c>
      <c r="G20" s="13"/>
      <c r="H20" s="14"/>
      <c r="I20" s="14"/>
      <c r="J20" s="15"/>
      <c r="K20" s="11"/>
      <c r="L20" s="12" t="s">
        <v>38</v>
      </c>
      <c r="M20" s="45" t="s">
        <v>89</v>
      </c>
      <c r="N20" s="11"/>
    </row>
    <row r="21" spans="1:14" x14ac:dyDescent="0.2">
      <c r="A21" s="31" t="str">
        <f t="shared" si="2"/>
        <v>CVC</v>
      </c>
      <c r="B21" s="9" t="str">
        <f t="shared" si="3"/>
        <v>PC</v>
      </c>
      <c r="C21" s="10" t="s">
        <v>43</v>
      </c>
      <c r="D21" s="11">
        <v>4</v>
      </c>
      <c r="E21" s="12"/>
      <c r="F21" s="12"/>
      <c r="G21" s="13"/>
      <c r="H21" s="14"/>
      <c r="I21" s="14"/>
      <c r="J21" s="15"/>
      <c r="K21" s="11"/>
      <c r="L21" s="12" t="s">
        <v>38</v>
      </c>
      <c r="M21" s="45" t="s">
        <v>89</v>
      </c>
      <c r="N21" s="11"/>
    </row>
    <row r="22" spans="1:14" x14ac:dyDescent="0.2">
      <c r="A22" s="31" t="str">
        <f t="shared" si="2"/>
        <v>CVC</v>
      </c>
      <c r="B22" s="9" t="str">
        <f t="shared" si="3"/>
        <v>PC</v>
      </c>
      <c r="C22" s="10" t="s">
        <v>44</v>
      </c>
      <c r="D22" s="11">
        <v>1</v>
      </c>
      <c r="E22" s="12"/>
      <c r="F22" s="12"/>
      <c r="G22" s="13"/>
      <c r="H22" s="14"/>
      <c r="I22" s="14"/>
      <c r="J22" s="15"/>
      <c r="K22" s="11"/>
      <c r="L22" s="12" t="s">
        <v>38</v>
      </c>
      <c r="M22" s="45" t="s">
        <v>89</v>
      </c>
      <c r="N22" s="11"/>
    </row>
    <row r="23" spans="1:14" x14ac:dyDescent="0.2">
      <c r="A23" s="31" t="str">
        <f t="shared" si="2"/>
        <v>CVC</v>
      </c>
      <c r="B23" s="9" t="str">
        <f t="shared" si="3"/>
        <v>PC</v>
      </c>
      <c r="C23" s="10" t="s">
        <v>122</v>
      </c>
      <c r="D23" s="11">
        <v>1</v>
      </c>
      <c r="E23" s="12" t="s">
        <v>22</v>
      </c>
      <c r="F23" s="12" t="s">
        <v>123</v>
      </c>
      <c r="G23" s="13"/>
      <c r="H23" s="14" t="s">
        <v>124</v>
      </c>
      <c r="I23" s="14" t="s">
        <v>124</v>
      </c>
      <c r="J23" s="15" t="s">
        <v>109</v>
      </c>
      <c r="K23" s="11" t="s">
        <v>126</v>
      </c>
      <c r="L23" s="12" t="s">
        <v>127</v>
      </c>
      <c r="M23" s="45" t="s">
        <v>89</v>
      </c>
      <c r="N23" s="11"/>
    </row>
    <row r="24" spans="1:14" x14ac:dyDescent="0.2">
      <c r="A24" s="32" t="str">
        <f t="shared" si="2"/>
        <v>CVC</v>
      </c>
      <c r="B24" s="23" t="str">
        <f t="shared" si="3"/>
        <v>PC</v>
      </c>
      <c r="C24" s="24" t="s">
        <v>45</v>
      </c>
      <c r="D24" s="25"/>
      <c r="E24" s="26"/>
      <c r="F24" s="26"/>
      <c r="G24" s="27"/>
      <c r="H24" s="28"/>
      <c r="I24" s="28"/>
      <c r="J24" s="29"/>
      <c r="K24" s="25"/>
      <c r="L24" s="26"/>
      <c r="M24" s="46"/>
      <c r="N24" s="25"/>
    </row>
    <row r="25" spans="1:14" x14ac:dyDescent="0.2">
      <c r="A25" s="31" t="str">
        <f t="shared" si="2"/>
        <v>CVC</v>
      </c>
      <c r="B25" s="9" t="str">
        <f t="shared" si="3"/>
        <v>PC</v>
      </c>
      <c r="C25" s="10" t="s">
        <v>47</v>
      </c>
      <c r="D25" s="11">
        <v>1</v>
      </c>
      <c r="E25" s="12" t="s">
        <v>11</v>
      </c>
      <c r="F25" s="12" t="s">
        <v>48</v>
      </c>
      <c r="G25" s="13"/>
      <c r="H25" s="14"/>
      <c r="I25" s="14"/>
      <c r="J25" s="15"/>
      <c r="K25" s="11"/>
      <c r="L25" s="12" t="s">
        <v>46</v>
      </c>
      <c r="M25" s="45" t="s">
        <v>89</v>
      </c>
      <c r="N25" s="11"/>
    </row>
    <row r="26" spans="1:14" x14ac:dyDescent="0.2">
      <c r="A26" s="31" t="str">
        <f t="shared" si="2"/>
        <v>CVC</v>
      </c>
      <c r="B26" s="9" t="str">
        <f t="shared" si="3"/>
        <v>PC</v>
      </c>
      <c r="C26" s="17" t="s">
        <v>49</v>
      </c>
      <c r="D26" s="11">
        <v>1</v>
      </c>
      <c r="E26" s="12" t="s">
        <v>42</v>
      </c>
      <c r="F26" s="12" t="s">
        <v>50</v>
      </c>
      <c r="G26" s="13"/>
      <c r="H26" s="14"/>
      <c r="I26" s="14"/>
      <c r="J26" s="15"/>
      <c r="K26" s="11"/>
      <c r="L26" s="12" t="s">
        <v>46</v>
      </c>
      <c r="M26" s="45" t="s">
        <v>89</v>
      </c>
      <c r="N26" s="11"/>
    </row>
    <row r="27" spans="1:14" x14ac:dyDescent="0.2">
      <c r="A27" s="31" t="str">
        <f t="shared" si="2"/>
        <v>CVC</v>
      </c>
      <c r="B27" s="9" t="str">
        <f t="shared" si="3"/>
        <v>PC</v>
      </c>
      <c r="C27" s="10" t="s">
        <v>51</v>
      </c>
      <c r="D27" s="11">
        <v>1</v>
      </c>
      <c r="E27" s="12" t="s">
        <v>11</v>
      </c>
      <c r="F27" s="12" t="s">
        <v>52</v>
      </c>
      <c r="G27" s="13"/>
      <c r="H27" s="14"/>
      <c r="I27" s="14"/>
      <c r="J27" s="15"/>
      <c r="K27" s="11"/>
      <c r="L27" s="12" t="s">
        <v>46</v>
      </c>
      <c r="M27" s="45" t="s">
        <v>89</v>
      </c>
      <c r="N27" s="11"/>
    </row>
    <row r="28" spans="1:14" x14ac:dyDescent="0.2">
      <c r="A28" s="31" t="str">
        <f t="shared" si="2"/>
        <v>CVC</v>
      </c>
      <c r="B28" s="9" t="str">
        <f t="shared" si="3"/>
        <v>PC</v>
      </c>
      <c r="C28" s="17" t="s">
        <v>49</v>
      </c>
      <c r="D28" s="11">
        <v>1</v>
      </c>
      <c r="E28" s="12" t="s">
        <v>93</v>
      </c>
      <c r="F28" s="12" t="s">
        <v>94</v>
      </c>
      <c r="G28" s="13"/>
      <c r="H28" s="14"/>
      <c r="I28" s="14"/>
      <c r="J28" s="15"/>
      <c r="K28" s="11"/>
      <c r="L28" s="12" t="s">
        <v>46</v>
      </c>
      <c r="M28" s="45" t="s">
        <v>89</v>
      </c>
      <c r="N28" s="11"/>
    </row>
    <row r="29" spans="1:14" x14ac:dyDescent="0.2">
      <c r="A29" s="31" t="str">
        <f t="shared" si="2"/>
        <v>CVC</v>
      </c>
      <c r="B29" s="9" t="str">
        <f t="shared" si="3"/>
        <v>PC</v>
      </c>
      <c r="C29" s="10" t="s">
        <v>53</v>
      </c>
      <c r="D29" s="11">
        <v>1</v>
      </c>
      <c r="E29" s="12" t="s">
        <v>11</v>
      </c>
      <c r="F29" s="12" t="s">
        <v>52</v>
      </c>
      <c r="G29" s="13"/>
      <c r="H29" s="14"/>
      <c r="I29" s="14"/>
      <c r="J29" s="15"/>
      <c r="K29" s="11"/>
      <c r="L29" s="12" t="s">
        <v>46</v>
      </c>
      <c r="M29" s="45" t="s">
        <v>89</v>
      </c>
      <c r="N29" s="11"/>
    </row>
    <row r="30" spans="1:14" x14ac:dyDescent="0.2">
      <c r="A30" s="31" t="str">
        <f>IF($C30&lt;&gt;"","CVC","")</f>
        <v>CVC</v>
      </c>
      <c r="B30" s="9" t="str">
        <f>IF($C30&lt;&gt;"","PC","")</f>
        <v>PC</v>
      </c>
      <c r="C30" s="17" t="s">
        <v>49</v>
      </c>
      <c r="D30" s="11">
        <v>1</v>
      </c>
      <c r="E30" s="12" t="s">
        <v>128</v>
      </c>
      <c r="F30" s="12" t="s">
        <v>129</v>
      </c>
      <c r="G30" s="13"/>
      <c r="H30" s="14"/>
      <c r="I30" s="14"/>
      <c r="J30" s="15"/>
      <c r="K30" s="11"/>
      <c r="L30" s="12" t="s">
        <v>46</v>
      </c>
      <c r="M30" s="45" t="s">
        <v>89</v>
      </c>
      <c r="N30" s="11"/>
    </row>
    <row r="31" spans="1:14" x14ac:dyDescent="0.2">
      <c r="A31" s="31" t="s">
        <v>95</v>
      </c>
      <c r="B31" s="9" t="s">
        <v>96</v>
      </c>
      <c r="C31" s="10" t="s">
        <v>97</v>
      </c>
      <c r="D31" s="11">
        <v>1</v>
      </c>
      <c r="E31" s="12" t="s">
        <v>93</v>
      </c>
      <c r="F31" s="12" t="s">
        <v>98</v>
      </c>
      <c r="G31" s="13">
        <v>2018</v>
      </c>
      <c r="H31" s="14"/>
      <c r="I31" s="14"/>
      <c r="J31" s="15"/>
      <c r="K31" s="11"/>
      <c r="L31" s="12" t="s">
        <v>99</v>
      </c>
      <c r="M31" s="45" t="s">
        <v>89</v>
      </c>
      <c r="N31" s="11"/>
    </row>
    <row r="32" spans="1:14" s="4" customFormat="1" ht="12.75" x14ac:dyDescent="0.2">
      <c r="A32" s="30" t="s">
        <v>14</v>
      </c>
      <c r="B32" s="16"/>
      <c r="C32" s="6"/>
      <c r="D32" s="7" t="s">
        <v>2</v>
      </c>
      <c r="E32" s="7" t="s">
        <v>3</v>
      </c>
      <c r="F32" s="7" t="s">
        <v>4</v>
      </c>
      <c r="G32" s="8" t="s">
        <v>5</v>
      </c>
      <c r="H32" s="7" t="s">
        <v>15</v>
      </c>
      <c r="I32" s="7" t="s">
        <v>16</v>
      </c>
      <c r="J32" s="7"/>
      <c r="K32" s="7"/>
      <c r="L32" s="7" t="s">
        <v>0</v>
      </c>
      <c r="M32" s="44" t="s">
        <v>6</v>
      </c>
      <c r="N32" s="7"/>
    </row>
    <row r="33" spans="1:14" x14ac:dyDescent="0.2">
      <c r="A33" s="31" t="str">
        <f>IF($C33&lt;&gt;"","CVC","")</f>
        <v>CVC</v>
      </c>
      <c r="B33" s="9" t="str">
        <f>IF($C33&lt;&gt;"","ETC","")</f>
        <v>ETC</v>
      </c>
      <c r="C33" s="10" t="s">
        <v>54</v>
      </c>
      <c r="D33" s="11">
        <v>3</v>
      </c>
      <c r="E33" s="12" t="s">
        <v>55</v>
      </c>
      <c r="F33" s="18"/>
      <c r="G33" s="13"/>
      <c r="H33" s="19"/>
      <c r="I33" s="19"/>
      <c r="J33" s="11"/>
      <c r="K33" s="11"/>
      <c r="L33" s="12" t="s">
        <v>56</v>
      </c>
      <c r="M33" s="45" t="s">
        <v>89</v>
      </c>
      <c r="N33" s="11"/>
    </row>
    <row r="34" spans="1:14" x14ac:dyDescent="0.2">
      <c r="A34" s="31" t="str">
        <f>IF($C34&lt;&gt;"","CVC","")</f>
        <v>CVC</v>
      </c>
      <c r="B34" s="9" t="str">
        <f>IF($C34&lt;&gt;"","ETC","")</f>
        <v>ETC</v>
      </c>
      <c r="C34" s="10" t="s">
        <v>54</v>
      </c>
      <c r="D34" s="11">
        <v>3</v>
      </c>
      <c r="E34" s="12" t="s">
        <v>55</v>
      </c>
      <c r="F34" s="12"/>
      <c r="G34" s="13"/>
      <c r="H34" s="19"/>
      <c r="I34" s="19"/>
      <c r="J34" s="11"/>
      <c r="K34" s="11"/>
      <c r="L34" s="12" t="s">
        <v>57</v>
      </c>
      <c r="M34" s="45" t="s">
        <v>89</v>
      </c>
      <c r="N34" s="11"/>
    </row>
    <row r="35" spans="1:14" x14ac:dyDescent="0.2">
      <c r="A35" s="31" t="str">
        <f>IF($C35&lt;&gt;"","CVC","")</f>
        <v>CVC</v>
      </c>
      <c r="B35" s="9" t="str">
        <f>IF($C35&lt;&gt;"","ETC","")</f>
        <v>ETC</v>
      </c>
      <c r="C35" s="10" t="s">
        <v>100</v>
      </c>
      <c r="D35" s="11" t="s">
        <v>27</v>
      </c>
      <c r="E35" s="12"/>
      <c r="F35" s="12"/>
      <c r="G35" s="13"/>
      <c r="H35" s="19"/>
      <c r="I35" s="19"/>
      <c r="J35" s="11"/>
      <c r="K35" s="11"/>
      <c r="L35" s="12" t="s">
        <v>58</v>
      </c>
      <c r="M35" s="45" t="s">
        <v>102</v>
      </c>
      <c r="N35" s="11"/>
    </row>
    <row r="36" spans="1:14" x14ac:dyDescent="0.2">
      <c r="A36" s="31" t="str">
        <f>IF($C36&lt;&gt;"","CVC","")</f>
        <v>CVC</v>
      </c>
      <c r="B36" s="9" t="str">
        <f>IF($C36&lt;&gt;"","ETC","")</f>
        <v>ETC</v>
      </c>
      <c r="C36" s="10" t="s">
        <v>101</v>
      </c>
      <c r="D36" s="11">
        <v>1</v>
      </c>
      <c r="E36" s="12"/>
      <c r="F36" s="12"/>
      <c r="G36" s="13"/>
      <c r="H36" s="19"/>
      <c r="I36" s="19"/>
      <c r="J36" s="11"/>
      <c r="K36" s="11"/>
      <c r="L36" s="12" t="s">
        <v>59</v>
      </c>
      <c r="M36" s="45" t="s">
        <v>89</v>
      </c>
      <c r="N36" s="11"/>
    </row>
    <row r="37" spans="1:14" x14ac:dyDescent="0.2">
      <c r="A37" s="30" t="s">
        <v>17</v>
      </c>
      <c r="B37" s="16"/>
      <c r="C37" s="6"/>
      <c r="D37" s="7" t="s">
        <v>2</v>
      </c>
      <c r="E37" s="7" t="s">
        <v>3</v>
      </c>
      <c r="F37" s="7" t="s">
        <v>4</v>
      </c>
      <c r="G37" s="8" t="s">
        <v>5</v>
      </c>
      <c r="H37" s="7" t="s">
        <v>18</v>
      </c>
      <c r="I37" s="7" t="s">
        <v>19</v>
      </c>
      <c r="J37" s="7" t="s">
        <v>20</v>
      </c>
      <c r="K37" s="7" t="s">
        <v>21</v>
      </c>
      <c r="L37" s="7" t="s">
        <v>0</v>
      </c>
      <c r="M37" s="44" t="s">
        <v>6</v>
      </c>
      <c r="N37" s="7"/>
    </row>
    <row r="38" spans="1:14" x14ac:dyDescent="0.2">
      <c r="A38" s="31" t="str">
        <f t="shared" ref="A38:A43" si="4">IF($C38&lt;&gt;"","CVC","")</f>
        <v>CVC</v>
      </c>
      <c r="B38" s="9" t="str">
        <f t="shared" ref="B38:B43" si="5">IF($C38&lt;&gt;"","PF","")</f>
        <v>PF</v>
      </c>
      <c r="C38" s="12" t="s">
        <v>103</v>
      </c>
      <c r="D38" s="11">
        <v>1</v>
      </c>
      <c r="E38" s="12" t="s">
        <v>22</v>
      </c>
      <c r="F38" s="12" t="s">
        <v>60</v>
      </c>
      <c r="G38" s="13">
        <v>2008</v>
      </c>
      <c r="H38" s="14">
        <v>5</v>
      </c>
      <c r="I38" s="14"/>
      <c r="J38" s="11" t="s">
        <v>23</v>
      </c>
      <c r="K38" s="11" t="s">
        <v>104</v>
      </c>
      <c r="L38" s="21" t="s">
        <v>105</v>
      </c>
      <c r="M38" s="45" t="s">
        <v>63</v>
      </c>
      <c r="N38" s="11"/>
    </row>
    <row r="39" spans="1:14" x14ac:dyDescent="0.2">
      <c r="A39" s="31" t="str">
        <f t="shared" si="4"/>
        <v>CVC</v>
      </c>
      <c r="B39" s="9" t="str">
        <f t="shared" si="5"/>
        <v>PF</v>
      </c>
      <c r="C39" s="12" t="s">
        <v>112</v>
      </c>
      <c r="D39" s="11">
        <v>1</v>
      </c>
      <c r="E39" s="12" t="s">
        <v>106</v>
      </c>
      <c r="F39" s="12" t="s">
        <v>107</v>
      </c>
      <c r="G39" s="13">
        <v>2021</v>
      </c>
      <c r="H39" s="14" t="s">
        <v>108</v>
      </c>
      <c r="I39" s="14"/>
      <c r="J39" s="11" t="s">
        <v>109</v>
      </c>
      <c r="K39" s="20" t="s">
        <v>110</v>
      </c>
      <c r="L39" s="21" t="s">
        <v>111</v>
      </c>
      <c r="M39" s="45" t="s">
        <v>63</v>
      </c>
      <c r="N39" s="11"/>
    </row>
    <row r="40" spans="1:14" x14ac:dyDescent="0.2">
      <c r="A40" s="31" t="str">
        <f t="shared" si="4"/>
        <v>CVC</v>
      </c>
      <c r="B40" s="9" t="str">
        <f t="shared" si="5"/>
        <v>PF</v>
      </c>
      <c r="C40" s="12" t="s">
        <v>80</v>
      </c>
      <c r="D40" s="11">
        <v>1</v>
      </c>
      <c r="E40" s="12" t="s">
        <v>55</v>
      </c>
      <c r="F40" s="12" t="s">
        <v>79</v>
      </c>
      <c r="G40" s="13">
        <v>2012</v>
      </c>
      <c r="H40" s="14"/>
      <c r="I40" s="14"/>
      <c r="J40" s="11" t="s">
        <v>23</v>
      </c>
      <c r="K40" s="20">
        <v>5</v>
      </c>
      <c r="L40" s="21" t="s">
        <v>113</v>
      </c>
      <c r="M40" s="45" t="s">
        <v>63</v>
      </c>
      <c r="N40" s="11"/>
    </row>
    <row r="41" spans="1:14" x14ac:dyDescent="0.2">
      <c r="A41" s="30" t="s">
        <v>24</v>
      </c>
      <c r="B41" s="16"/>
      <c r="C41" s="6"/>
      <c r="D41" s="7" t="s">
        <v>2</v>
      </c>
      <c r="E41" s="7" t="s">
        <v>3</v>
      </c>
      <c r="F41" s="7" t="s">
        <v>4</v>
      </c>
      <c r="G41" s="8" t="s">
        <v>5</v>
      </c>
      <c r="H41" s="7" t="s">
        <v>25</v>
      </c>
      <c r="I41" s="7" t="s">
        <v>26</v>
      </c>
      <c r="J41" s="7" t="s">
        <v>20</v>
      </c>
      <c r="K41" s="7" t="s">
        <v>21</v>
      </c>
      <c r="L41" s="7" t="s">
        <v>0</v>
      </c>
      <c r="M41" s="44" t="s">
        <v>6</v>
      </c>
      <c r="N41" s="7"/>
    </row>
    <row r="42" spans="1:14" x14ac:dyDescent="0.2">
      <c r="A42" s="31" t="str">
        <f t="shared" si="4"/>
        <v>CVC</v>
      </c>
      <c r="B42" s="9" t="str">
        <f t="shared" si="5"/>
        <v>PF</v>
      </c>
      <c r="C42" s="12" t="s">
        <v>87</v>
      </c>
      <c r="D42" s="11">
        <v>1</v>
      </c>
      <c r="E42" s="12" t="s">
        <v>22</v>
      </c>
      <c r="F42" s="12" t="s">
        <v>61</v>
      </c>
      <c r="G42" s="13">
        <v>2008</v>
      </c>
      <c r="H42" s="14"/>
      <c r="I42" s="14"/>
      <c r="J42" s="11" t="s">
        <v>23</v>
      </c>
      <c r="K42" s="20"/>
      <c r="L42" s="21" t="s">
        <v>105</v>
      </c>
      <c r="M42" s="45" t="s">
        <v>89</v>
      </c>
      <c r="N42" s="11"/>
    </row>
    <row r="43" spans="1:14" x14ac:dyDescent="0.2">
      <c r="A43" s="31" t="str">
        <f t="shared" si="4"/>
        <v>CVC</v>
      </c>
      <c r="B43" s="9" t="str">
        <f t="shared" si="5"/>
        <v>PF</v>
      </c>
      <c r="C43" s="12" t="s">
        <v>114</v>
      </c>
      <c r="D43" s="11">
        <v>1</v>
      </c>
      <c r="E43" s="12" t="s">
        <v>55</v>
      </c>
      <c r="F43" s="12" t="s">
        <v>81</v>
      </c>
      <c r="G43" s="13">
        <v>2012</v>
      </c>
      <c r="H43" s="14" t="s">
        <v>115</v>
      </c>
      <c r="I43" s="14"/>
      <c r="J43" s="11" t="s">
        <v>23</v>
      </c>
      <c r="K43" s="20"/>
      <c r="L43" s="21" t="s">
        <v>113</v>
      </c>
      <c r="M43" s="45" t="s">
        <v>89</v>
      </c>
      <c r="N43" s="11"/>
    </row>
    <row r="44" spans="1:14" x14ac:dyDescent="0.2">
      <c r="A44" s="31" t="str">
        <f>IF($C44&lt;&gt;"","CVC","")</f>
        <v>CVC</v>
      </c>
      <c r="B44" s="9" t="str">
        <f>IF($C44&lt;&gt;"","PF","")</f>
        <v>PF</v>
      </c>
      <c r="C44" s="12" t="s">
        <v>62</v>
      </c>
      <c r="D44" s="11">
        <v>2</v>
      </c>
      <c r="E44" s="12" t="s">
        <v>106</v>
      </c>
      <c r="F44" s="12"/>
      <c r="G44" s="13">
        <v>2021</v>
      </c>
      <c r="H44" s="14"/>
      <c r="I44" s="14"/>
      <c r="J44" s="11" t="s">
        <v>109</v>
      </c>
      <c r="K44" s="20"/>
      <c r="L44" s="21" t="s">
        <v>111</v>
      </c>
      <c r="M44" s="45" t="s">
        <v>89</v>
      </c>
      <c r="N44" s="11"/>
    </row>
    <row r="45" spans="1:14" x14ac:dyDescent="0.2">
      <c r="A45" s="30" t="s">
        <v>28</v>
      </c>
      <c r="B45" s="16"/>
      <c r="C45" s="6"/>
      <c r="D45" s="7" t="s">
        <v>2</v>
      </c>
      <c r="E45" s="7" t="s">
        <v>3</v>
      </c>
      <c r="F45" s="7" t="s">
        <v>4</v>
      </c>
      <c r="G45" s="8" t="s">
        <v>5</v>
      </c>
      <c r="H45" s="7" t="s">
        <v>29</v>
      </c>
      <c r="I45" s="7" t="s">
        <v>30</v>
      </c>
      <c r="J45" s="7"/>
      <c r="K45" s="7"/>
      <c r="L45" s="7" t="s">
        <v>0</v>
      </c>
      <c r="M45" s="44" t="s">
        <v>6</v>
      </c>
      <c r="N45" s="7"/>
    </row>
    <row r="46" spans="1:14" x14ac:dyDescent="0.2">
      <c r="A46" s="31" t="str">
        <f>IF($C46&lt;&gt;"","CVC","")</f>
        <v>CVC</v>
      </c>
      <c r="B46" s="9" t="str">
        <f>IF($C46&lt;&gt;"","TA","")</f>
        <v>TA</v>
      </c>
      <c r="C46" s="10" t="s">
        <v>65</v>
      </c>
      <c r="D46" s="11">
        <v>6</v>
      </c>
      <c r="E46" s="12"/>
      <c r="F46" s="12"/>
      <c r="G46" s="13"/>
      <c r="H46" s="22"/>
      <c r="I46" s="19"/>
      <c r="J46" s="11"/>
      <c r="K46" s="11"/>
      <c r="L46" s="12" t="s">
        <v>56</v>
      </c>
      <c r="M46" s="45" t="s">
        <v>63</v>
      </c>
      <c r="N46" s="11"/>
    </row>
    <row r="47" spans="1:14" x14ac:dyDescent="0.2">
      <c r="A47" s="31" t="str">
        <f>IF($C47&lt;&gt;"","CVC","")</f>
        <v>CVC</v>
      </c>
      <c r="B47" s="9" t="str">
        <f>IF($C47&lt;&gt;"","TA","")</f>
        <v>TA</v>
      </c>
      <c r="C47" s="10" t="s">
        <v>65</v>
      </c>
      <c r="D47" s="11">
        <v>2</v>
      </c>
      <c r="E47" s="12"/>
      <c r="F47" s="12"/>
      <c r="G47" s="13"/>
      <c r="H47" s="22"/>
      <c r="I47" s="19"/>
      <c r="J47" s="11"/>
      <c r="K47" s="11"/>
      <c r="L47" s="12" t="s">
        <v>102</v>
      </c>
      <c r="M47" s="45" t="s">
        <v>63</v>
      </c>
      <c r="N47" s="11"/>
    </row>
    <row r="48" spans="1:14" x14ac:dyDescent="0.2">
      <c r="A48" s="31" t="str">
        <f>IF($C48&lt;&gt;"","CVC","")</f>
        <v>CVC</v>
      </c>
      <c r="B48" s="9" t="str">
        <f>IF($C48&lt;&gt;"","TA","")</f>
        <v>TA</v>
      </c>
      <c r="C48" s="12" t="s">
        <v>116</v>
      </c>
      <c r="D48" s="11">
        <v>1</v>
      </c>
      <c r="E48" s="12" t="s">
        <v>66</v>
      </c>
      <c r="F48" s="12" t="s">
        <v>117</v>
      </c>
      <c r="G48" s="11">
        <v>2021</v>
      </c>
      <c r="H48" s="12"/>
      <c r="I48" s="12"/>
      <c r="J48" s="12"/>
      <c r="K48" s="12"/>
      <c r="L48" s="12" t="s">
        <v>64</v>
      </c>
      <c r="M48" s="47" t="s">
        <v>63</v>
      </c>
      <c r="N48" s="11"/>
    </row>
    <row r="49" spans="1:14" x14ac:dyDescent="0.2">
      <c r="A49" s="52" t="s">
        <v>31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4"/>
      <c r="N49" s="42"/>
    </row>
    <row r="50" spans="1:14" x14ac:dyDescent="0.2">
      <c r="A50" s="30" t="s">
        <v>32</v>
      </c>
      <c r="B50" s="16"/>
      <c r="C50" s="6"/>
      <c r="D50" s="7" t="s">
        <v>2</v>
      </c>
      <c r="E50" s="7" t="s">
        <v>3</v>
      </c>
      <c r="F50" s="7" t="s">
        <v>4</v>
      </c>
      <c r="G50" s="8" t="s">
        <v>5</v>
      </c>
      <c r="H50" s="7" t="s">
        <v>33</v>
      </c>
      <c r="I50" s="7"/>
      <c r="J50" s="7"/>
      <c r="K50" s="7"/>
      <c r="L50" s="7" t="s">
        <v>0</v>
      </c>
      <c r="M50" s="44" t="s">
        <v>6</v>
      </c>
      <c r="N50" s="7"/>
    </row>
    <row r="51" spans="1:14" x14ac:dyDescent="0.2">
      <c r="A51" s="31" t="str">
        <f>IF($C51&lt;&gt;"","CVC","")</f>
        <v>CVC</v>
      </c>
      <c r="B51" s="9" t="str">
        <f>IF($C51&lt;&gt;"","PLB","")</f>
        <v>PLB</v>
      </c>
      <c r="C51" s="10" t="s">
        <v>67</v>
      </c>
      <c r="D51" s="11">
        <v>1</v>
      </c>
      <c r="E51" s="12" t="s">
        <v>68</v>
      </c>
      <c r="F51" s="12" t="s">
        <v>69</v>
      </c>
      <c r="G51" s="13"/>
      <c r="H51" s="14"/>
      <c r="I51" s="14"/>
      <c r="J51" s="15"/>
      <c r="K51" s="11"/>
      <c r="L51" s="12" t="s">
        <v>38</v>
      </c>
      <c r="M51" s="45" t="s">
        <v>89</v>
      </c>
      <c r="N51" s="11"/>
    </row>
    <row r="52" spans="1:14" x14ac:dyDescent="0.2">
      <c r="A52" s="31" t="str">
        <f>IF($C52&lt;&gt;"","CVC","")</f>
        <v>CVC</v>
      </c>
      <c r="B52" s="9" t="str">
        <f>IF($C52&lt;&gt;"","PLB","")</f>
        <v>PLB</v>
      </c>
      <c r="C52" s="10" t="s">
        <v>70</v>
      </c>
      <c r="D52" s="11">
        <v>1</v>
      </c>
      <c r="E52" s="12" t="s">
        <v>71</v>
      </c>
      <c r="F52" s="12" t="s">
        <v>82</v>
      </c>
      <c r="G52" s="13"/>
      <c r="H52" s="14"/>
      <c r="I52" s="14"/>
      <c r="J52" s="15"/>
      <c r="K52" s="11"/>
      <c r="L52" s="12" t="s">
        <v>38</v>
      </c>
      <c r="M52" s="45" t="s">
        <v>89</v>
      </c>
      <c r="N52" s="11"/>
    </row>
    <row r="53" spans="1:14" x14ac:dyDescent="0.2">
      <c r="A53" s="31" t="str">
        <f>IF($C53&lt;&gt;"","CVC","")</f>
        <v>CVC</v>
      </c>
      <c r="B53" s="9" t="str">
        <f>IF($C53&lt;&gt;"","PLB","")</f>
        <v>PLB</v>
      </c>
      <c r="C53" s="10" t="s">
        <v>83</v>
      </c>
      <c r="D53" s="11">
        <v>1</v>
      </c>
      <c r="E53" s="12" t="s">
        <v>71</v>
      </c>
      <c r="F53" s="12" t="s">
        <v>82</v>
      </c>
      <c r="G53" s="13"/>
      <c r="H53" s="14"/>
      <c r="I53" s="14"/>
      <c r="J53" s="15"/>
      <c r="K53" s="11"/>
      <c r="L53" s="12" t="s">
        <v>72</v>
      </c>
      <c r="M53" s="45" t="s">
        <v>89</v>
      </c>
      <c r="N53" s="11"/>
    </row>
    <row r="54" spans="1:14" ht="15" thickBot="1" x14ac:dyDescent="0.25">
      <c r="A54" s="33" t="str">
        <f>IF($C54&lt;&gt;"","CVC","")</f>
        <v>CVC</v>
      </c>
      <c r="B54" s="34" t="str">
        <f>IF($C54&lt;&gt;"","PLB","")</f>
        <v>PLB</v>
      </c>
      <c r="C54" s="35" t="s">
        <v>83</v>
      </c>
      <c r="D54" s="36">
        <v>1</v>
      </c>
      <c r="E54" s="37" t="s">
        <v>71</v>
      </c>
      <c r="F54" s="37" t="s">
        <v>82</v>
      </c>
      <c r="G54" s="38"/>
      <c r="H54" s="39"/>
      <c r="I54" s="39"/>
      <c r="J54" s="40"/>
      <c r="K54" s="36"/>
      <c r="L54" s="37" t="s">
        <v>73</v>
      </c>
      <c r="M54" s="48" t="s">
        <v>89</v>
      </c>
      <c r="N54" s="11"/>
    </row>
    <row r="56" spans="1:14" x14ac:dyDescent="0.2">
      <c r="A56" s="51" t="s">
        <v>88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41"/>
    </row>
    <row r="57" spans="1:14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41"/>
    </row>
    <row r="58" spans="1:14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41"/>
    </row>
  </sheetData>
  <sheetProtection selectLockedCells="1"/>
  <dataConsolidate/>
  <mergeCells count="7">
    <mergeCell ref="A56:M58"/>
    <mergeCell ref="A49:M49"/>
    <mergeCell ref="A1:M1"/>
    <mergeCell ref="D2:K8"/>
    <mergeCell ref="L2:M8"/>
    <mergeCell ref="A9:M9"/>
    <mergeCell ref="A2:C8"/>
  </mergeCells>
  <phoneticPr fontId="13" type="noConversion"/>
  <printOptions horizontalCentered="1"/>
  <pageMargins left="0.39370078740157483" right="0.39370078740157483" top="0.62992125984251968" bottom="0.19685039370078741" header="0.19685039370078741" footer="0.19685039370078741"/>
  <pageSetup paperSize="9" scale="56" orientation="landscape" r:id="rId1"/>
  <headerFooter alignWithMargins="0">
    <oddHeader>&amp;C&amp;F
&amp;A</oddHeader>
    <oddFooter>&amp;C&amp;P/&amp;N</oddFooter>
  </headerFooter>
  <rowBreaks count="1" manualBreakCount="1">
    <brk id="36" max="16383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0D9DDA22CE904EA4D1A87FAD7DE846" ma:contentTypeVersion="7" ma:contentTypeDescription="Crée un document." ma:contentTypeScope="" ma:versionID="97d0aaff3a37b8597048024030a65b4d">
  <xsd:schema xmlns:xsd="http://www.w3.org/2001/XMLSchema" xmlns:xs="http://www.w3.org/2001/XMLSchema" xmlns:p="http://schemas.microsoft.com/office/2006/metadata/properties" xmlns:ns2="90ddbe1a-670e-457d-9c0c-20e4fba1cc98" targetNamespace="http://schemas.microsoft.com/office/2006/metadata/properties" ma:root="true" ma:fieldsID="b3617cd7656987f13f6a4b42714e12da" ns2:_="">
    <xsd:import namespace="90ddbe1a-670e-457d-9c0c-20e4fba1cc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dbe1a-670e-457d-9c0c-20e4fba1c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75A608-9716-422A-958A-2F23B0BEF8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dbe1a-670e-457d-9c0c-20e4fba1c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D03100-7604-4050-84B9-CC69746F5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A1746-2B03-49C8-AE10-B1373AA1C4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Rouen</vt:lpstr>
      <vt:lpstr>Rouen!Impression_des_titres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Damien.L</dc:creator>
  <cp:lastModifiedBy>Perard Veronique</cp:lastModifiedBy>
  <cp:lastPrinted>2025-09-22T08:45:56Z</cp:lastPrinted>
  <dcterms:created xsi:type="dcterms:W3CDTF">2004-06-25T09:48:59Z</dcterms:created>
  <dcterms:modified xsi:type="dcterms:W3CDTF">2025-09-22T08:46:04Z</dcterms:modified>
</cp:coreProperties>
</file>